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melikidze\Desktop\ტოპ. II ეტაპი\"/>
    </mc:Choice>
  </mc:AlternateContent>
  <bookViews>
    <workbookView xWindow="0" yWindow="0" windowWidth="20490" windowHeight="7755" tabRatio="938"/>
  </bookViews>
  <sheets>
    <sheet name="top20 ფასით" sheetId="8" r:id="rId1"/>
    <sheet name="ტოპ 20  ხშირი" sheetId="9" r:id="rId2"/>
    <sheet name="ტოპ 20 მოთხოვნა" sheetId="10" r:id="rId3"/>
  </sheets>
  <definedNames>
    <definedName name="_xlnm._FilterDatabase" localSheetId="0" hidden="1">'top20 ფასით'!$A$2:$F$2</definedName>
    <definedName name="_xlnm._FilterDatabase" localSheetId="1" hidden="1">'ტოპ 20  ხშირი'!$A$2:$F$2</definedName>
    <definedName name="_xlnm._FilterDatabase" localSheetId="2" hidden="1">'ტოპ 20 მოთხოვნა'!$A$2:$F$2</definedName>
  </definedNames>
  <calcPr calcId="152511"/>
</workbook>
</file>

<file path=xl/calcChain.xml><?xml version="1.0" encoding="utf-8"?>
<calcChain xmlns="http://schemas.openxmlformats.org/spreadsheetml/2006/main">
  <c r="E22" i="10" l="1"/>
  <c r="E21" i="9"/>
  <c r="E22" i="8"/>
  <c r="F15" i="9" l="1"/>
  <c r="F13" i="9"/>
  <c r="F20" i="9"/>
  <c r="F19" i="9"/>
  <c r="F18" i="9"/>
  <c r="F16" i="9"/>
  <c r="F17" i="9"/>
  <c r="F14" i="9"/>
  <c r="F4" i="9"/>
  <c r="F21" i="10" l="1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12" i="9"/>
  <c r="F11" i="9"/>
  <c r="F10" i="9"/>
  <c r="F9" i="9"/>
  <c r="F8" i="9"/>
  <c r="F7" i="9"/>
  <c r="F6" i="9"/>
  <c r="F5" i="9"/>
  <c r="F3" i="9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</calcChain>
</file>

<file path=xl/sharedStrings.xml><?xml version="1.0" encoding="utf-8"?>
<sst xmlns="http://schemas.openxmlformats.org/spreadsheetml/2006/main" count="195" uniqueCount="116">
  <si>
    <t>შემთხვევაზე მოთხოვნილი თანხა</t>
  </si>
  <si>
    <t>I71</t>
  </si>
  <si>
    <t>აორტის ანევრიზმა და განშრევება</t>
  </si>
  <si>
    <t>I74</t>
  </si>
  <si>
    <t>არტერიების ემბოლია და თრომბოზი</t>
  </si>
  <si>
    <t>S72</t>
  </si>
  <si>
    <t>ბარძაყის მოტეხილობა</t>
  </si>
  <si>
    <t>M17</t>
  </si>
  <si>
    <t>გონართროზი (მუხლის სახსრის ართროზი)</t>
  </si>
  <si>
    <t>G45</t>
  </si>
  <si>
    <t>თავის ტვინის გარდამავალი იშემიური შეტევები და მასთან დაკავშირებული სინდრომები</t>
  </si>
  <si>
    <t>I63</t>
  </si>
  <si>
    <t>თავის ტვინის ინფარქტი</t>
  </si>
  <si>
    <t>G93</t>
  </si>
  <si>
    <t>თავის ტვინის სხვა დაზიანებები</t>
  </si>
  <si>
    <t>G46</t>
  </si>
  <si>
    <t>თავის ტვინის სხვა სისხლძარღვოვანი სინდრომები ცერებროვასკულური ავადმყოფობის დროს (I 60-I 67+)</t>
  </si>
  <si>
    <t>K26</t>
  </si>
  <si>
    <t>თორმეტგოჯა ნაწლავის წყლული</t>
  </si>
  <si>
    <t>S06</t>
  </si>
  <si>
    <t>ინტრაკრანიალური ტრავმა</t>
  </si>
  <si>
    <t>I61</t>
  </si>
  <si>
    <t>ინტრაცერებრული სისხლჩაქცევა</t>
  </si>
  <si>
    <t>M16</t>
  </si>
  <si>
    <t>კოქსართროზი (მენჯ-ბარძაყის სახსრის ართროზი)</t>
  </si>
  <si>
    <t>K25</t>
  </si>
  <si>
    <t>კუჭის წყლული</t>
  </si>
  <si>
    <t>H25</t>
  </si>
  <si>
    <t>მოხუცებულობითი კატარაქტა</t>
  </si>
  <si>
    <t>K35</t>
  </si>
  <si>
    <t>მწვავე აპენდიციტი</t>
  </si>
  <si>
    <t>J21</t>
  </si>
  <si>
    <t>მწვავე ბრონქიოლიტი</t>
  </si>
  <si>
    <t>K85</t>
  </si>
  <si>
    <t>მწვავე პანკრეატიტი</t>
  </si>
  <si>
    <t>J03</t>
  </si>
  <si>
    <t>მწვავე ტონზილიტი</t>
  </si>
  <si>
    <t>J35</t>
  </si>
  <si>
    <t>ნუშურებისა და ადენოიდების ქრონიკული ავადმყოფობები</t>
  </si>
  <si>
    <t>K40</t>
  </si>
  <si>
    <t>საზარდულის თიაქარი</t>
  </si>
  <si>
    <t>I60</t>
  </si>
  <si>
    <t>სუბარაქნოიდული სისხლჩაქცევა</t>
  </si>
  <si>
    <t>M41</t>
  </si>
  <si>
    <t>სქოლიოზი</t>
  </si>
  <si>
    <t>M51</t>
  </si>
  <si>
    <t>სხვა სეგმენტების მალთაშუა დისკების დაზიანებები</t>
  </si>
  <si>
    <t>I67</t>
  </si>
  <si>
    <t>სხვა ცერებროვასკულური ავადმყოფობები</t>
  </si>
  <si>
    <t>K80</t>
  </si>
  <si>
    <t>ქოლელითიაზი</t>
  </si>
  <si>
    <t>K72</t>
  </si>
  <si>
    <t>ღვიძლის უკმარისობა, რომელიც არ არის შეტანილი სხვა რუბრიკებში</t>
  </si>
  <si>
    <t>S12</t>
  </si>
  <si>
    <t>ხერხემლის კისრის ნაწილის მოტეხილობა</t>
  </si>
  <si>
    <t>ICD10 კოდი</t>
  </si>
  <si>
    <t>ICD10 დასახელება</t>
  </si>
  <si>
    <t>შემთხვევბის რაოდენობა</t>
  </si>
  <si>
    <t>EMSB20</t>
  </si>
  <si>
    <t>FCSB00</t>
  </si>
  <si>
    <t>PDXT1Y</t>
  </si>
  <si>
    <t>PDXT5Y</t>
  </si>
  <si>
    <t>JESA00</t>
  </si>
  <si>
    <t>JESA10</t>
  </si>
  <si>
    <t>FCSB08</t>
  </si>
  <si>
    <t>FCSB52</t>
  </si>
  <si>
    <t>AASF00</t>
  </si>
  <si>
    <t>AAXC12</t>
  </si>
  <si>
    <t>AASK80</t>
  </si>
  <si>
    <t>PDSE10</t>
  </si>
  <si>
    <t>AAXC20</t>
  </si>
  <si>
    <t>JKSA21</t>
  </si>
  <si>
    <t>NFSB30</t>
  </si>
  <si>
    <t>NFSB20</t>
  </si>
  <si>
    <t>NGSB12</t>
  </si>
  <si>
    <t>JASB30</t>
  </si>
  <si>
    <t>AASB30</t>
  </si>
  <si>
    <t>ZYZA00</t>
  </si>
  <si>
    <t>EMSB10</t>
  </si>
  <si>
    <t>AASD15</t>
  </si>
  <si>
    <t>CJSE20</t>
  </si>
  <si>
    <t>AASC00</t>
  </si>
  <si>
    <t>JKSA20</t>
  </si>
  <si>
    <t>NASG70</t>
  </si>
  <si>
    <t>ABSC26</t>
  </si>
  <si>
    <t>NAST10</t>
  </si>
  <si>
    <t>Ncsp კოდების ჯგუფი</t>
  </si>
  <si>
    <t>AAXC12, PHXX00</t>
  </si>
  <si>
    <t>AAXC00, AAXC20</t>
  </si>
  <si>
    <t>FCSB08, FMSD10</t>
  </si>
  <si>
    <t>FCSB08, FMSD00</t>
  </si>
  <si>
    <t>ერთეულის ანაზღაურება</t>
  </si>
  <si>
    <t>ნეიროქირურგია - ანგიოქირურგია</t>
  </si>
  <si>
    <t>ოფთალმოლოგია - ოტორინოლარინგოლოგია- ზოგადი ქირურგია(ნაწილი)</t>
  </si>
  <si>
    <t>მწვავე აპენდიციტი (ლაპარასკოპია)</t>
  </si>
  <si>
    <t>ქოლელითიაზი (ლაპარასკოპია)</t>
  </si>
  <si>
    <t>მოთხოვნილი თანხების მიხედვით - ზოგადი ქირურგია</t>
  </si>
  <si>
    <t>H26</t>
  </si>
  <si>
    <t>სხვა კატარაქტა</t>
  </si>
  <si>
    <t>H28</t>
  </si>
  <si>
    <t>დიაბეტური კატარაქტა (E 10 - E 14+ მეოთხე რიგის ნიშნით .3)</t>
  </si>
  <si>
    <t>E04</t>
  </si>
  <si>
    <t>არატოქსიური ჩიყვის სხვა ფორმები</t>
  </si>
  <si>
    <t>BASA60</t>
  </si>
  <si>
    <t>D34</t>
  </si>
  <si>
    <t>ფარისებრი ჯირკვლის კეთილთვისებიანი სიმსივნე</t>
  </si>
  <si>
    <t>C73</t>
  </si>
  <si>
    <t>ფარისებრი ჯირკვლის ავთვისებიანი სიმსივნე</t>
  </si>
  <si>
    <t>E05</t>
  </si>
  <si>
    <t>თირეოტოქსიკოზი [ჰიპერთირეოზი]</t>
  </si>
  <si>
    <t>CJSB10</t>
  </si>
  <si>
    <t>H36</t>
  </si>
  <si>
    <t>დიაბეტური რეტინოპათია (E 10 - E 14+ მეოთხე რიგის ნიშნით . 3)</t>
  </si>
  <si>
    <t>CKSC19</t>
  </si>
  <si>
    <t>სულ ჯამური მოთხოვნილი თანხა</t>
  </si>
  <si>
    <t>მოსალოდნელი ეფქეტი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</si>
</sst>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1" xfId="0" applyFont="1" applyFill="1" applyBorder="1"/>
    <xf numFmtId="3" fontId="1" fillId="0" borderId="1" xfId="0" applyNumberFormat="1" applyFont="1" applyFill="1" applyBorder="1"/>
    <xf numFmtId="2" fontId="0" fillId="0" borderId="1" xfId="0" applyNumberFormat="1" applyFill="1" applyBorder="1"/>
    <xf numFmtId="0" fontId="2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1" xfId="0" applyBorder="1"/>
    <xf numFmtId="0" fontId="4" fillId="0" borderId="1" xfId="0" applyFont="1" applyFill="1" applyBorder="1"/>
    <xf numFmtId="3" fontId="5" fillId="0" borderId="1" xfId="0" applyNumberFormat="1" applyFont="1" applyBorder="1"/>
    <xf numFmtId="3" fontId="4" fillId="0" borderId="1" xfId="0" applyNumberFormat="1" applyFont="1" applyFill="1" applyBorder="1"/>
    <xf numFmtId="164" fontId="5" fillId="0" borderId="1" xfId="1" applyNumberFormat="1" applyFont="1" applyBorder="1"/>
    <xf numFmtId="0" fontId="0" fillId="2" borderId="1" xfId="0" applyFill="1" applyBorder="1" applyAlignment="1">
      <alignment horizontal="center" vertical="center"/>
    </xf>
    <xf numFmtId="3" fontId="5" fillId="2" borderId="1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topLeftCell="A13" zoomScaleNormal="100" workbookViewId="0">
      <selection activeCell="F33" sqref="F33"/>
    </sheetView>
  </sheetViews>
  <sheetFormatPr defaultRowHeight="15" x14ac:dyDescent="0.25"/>
  <cols>
    <col min="2" max="2" width="50.5703125" customWidth="1"/>
    <col min="3" max="3" width="19.85546875" customWidth="1"/>
    <col min="4" max="4" width="13.140625" customWidth="1"/>
    <col min="5" max="5" width="16.85546875" customWidth="1"/>
    <col min="6" max="6" width="16.28515625" customWidth="1"/>
    <col min="8" max="8" width="12.7109375" customWidth="1"/>
  </cols>
  <sheetData>
    <row r="1" spans="1:6" ht="47.25" customHeight="1" x14ac:dyDescent="0.25">
      <c r="A1" s="17" t="s">
        <v>92</v>
      </c>
      <c r="B1" s="17"/>
      <c r="C1" s="17"/>
      <c r="D1" s="17"/>
      <c r="E1" s="17"/>
      <c r="F1" s="17"/>
    </row>
    <row r="2" spans="1:6" ht="38.25" x14ac:dyDescent="0.25">
      <c r="A2" s="1" t="s">
        <v>55</v>
      </c>
      <c r="B2" s="1" t="s">
        <v>56</v>
      </c>
      <c r="C2" s="1" t="s">
        <v>86</v>
      </c>
      <c r="D2" s="2" t="s">
        <v>57</v>
      </c>
      <c r="E2" s="10" t="s">
        <v>0</v>
      </c>
      <c r="F2" s="9" t="s">
        <v>91</v>
      </c>
    </row>
    <row r="3" spans="1:6" x14ac:dyDescent="0.25">
      <c r="A3" s="6" t="s">
        <v>1</v>
      </c>
      <c r="B3" s="6" t="s">
        <v>2</v>
      </c>
      <c r="C3" s="6" t="s">
        <v>60</v>
      </c>
      <c r="D3" s="7">
        <v>40</v>
      </c>
      <c r="E3" s="7">
        <v>981694.16</v>
      </c>
      <c r="F3" s="8">
        <f t="shared" ref="F3:F21" si="0">E3/D3</f>
        <v>24542.353999999999</v>
      </c>
    </row>
    <row r="4" spans="1:6" x14ac:dyDescent="0.25">
      <c r="A4" s="6" t="s">
        <v>11</v>
      </c>
      <c r="B4" s="6" t="s">
        <v>12</v>
      </c>
      <c r="C4" s="6" t="s">
        <v>87</v>
      </c>
      <c r="D4" s="7">
        <v>20</v>
      </c>
      <c r="E4" s="7">
        <v>402169</v>
      </c>
      <c r="F4" s="8">
        <f t="shared" si="0"/>
        <v>20108.45</v>
      </c>
    </row>
    <row r="5" spans="1:6" x14ac:dyDescent="0.25">
      <c r="A5" s="6" t="s">
        <v>11</v>
      </c>
      <c r="B5" s="6" t="s">
        <v>12</v>
      </c>
      <c r="C5" s="6" t="s">
        <v>67</v>
      </c>
      <c r="D5" s="7">
        <v>95</v>
      </c>
      <c r="E5" s="7">
        <v>1772382.01</v>
      </c>
      <c r="F5" s="8">
        <f t="shared" si="0"/>
        <v>18656.652736842105</v>
      </c>
    </row>
    <row r="6" spans="1:6" x14ac:dyDescent="0.25">
      <c r="A6" s="6" t="s">
        <v>41</v>
      </c>
      <c r="B6" s="6" t="s">
        <v>42</v>
      </c>
      <c r="C6" s="6" t="s">
        <v>70</v>
      </c>
      <c r="D6" s="7">
        <v>68</v>
      </c>
      <c r="E6" s="7">
        <v>1217185.19</v>
      </c>
      <c r="F6" s="8">
        <f t="shared" si="0"/>
        <v>17899.782205882351</v>
      </c>
    </row>
    <row r="7" spans="1:6" x14ac:dyDescent="0.25">
      <c r="A7" s="6" t="s">
        <v>1</v>
      </c>
      <c r="B7" s="6" t="s">
        <v>2</v>
      </c>
      <c r="C7" s="6" t="s">
        <v>65</v>
      </c>
      <c r="D7" s="7">
        <v>9</v>
      </c>
      <c r="E7" s="7">
        <v>141271.28</v>
      </c>
      <c r="F7" s="8">
        <f t="shared" si="0"/>
        <v>15696.808888888889</v>
      </c>
    </row>
    <row r="8" spans="1:6" x14ac:dyDescent="0.25">
      <c r="A8" s="6" t="s">
        <v>1</v>
      </c>
      <c r="B8" s="6" t="s">
        <v>2</v>
      </c>
      <c r="C8" s="6" t="s">
        <v>89</v>
      </c>
      <c r="D8" s="7">
        <v>15</v>
      </c>
      <c r="E8" s="7">
        <v>231190.8</v>
      </c>
      <c r="F8" s="8">
        <f t="shared" si="0"/>
        <v>15412.72</v>
      </c>
    </row>
    <row r="9" spans="1:6" x14ac:dyDescent="0.25">
      <c r="A9" s="6" t="s">
        <v>1</v>
      </c>
      <c r="B9" s="6" t="s">
        <v>2</v>
      </c>
      <c r="C9" s="6" t="s">
        <v>64</v>
      </c>
      <c r="D9" s="7">
        <v>19</v>
      </c>
      <c r="E9" s="7">
        <v>282345.46000000002</v>
      </c>
      <c r="F9" s="8">
        <f t="shared" si="0"/>
        <v>14860.287368421054</v>
      </c>
    </row>
    <row r="10" spans="1:6" x14ac:dyDescent="0.25">
      <c r="A10" s="6" t="s">
        <v>1</v>
      </c>
      <c r="B10" s="6" t="s">
        <v>2</v>
      </c>
      <c r="C10" s="6" t="s">
        <v>90</v>
      </c>
      <c r="D10" s="7">
        <v>12</v>
      </c>
      <c r="E10" s="7">
        <v>162656.25</v>
      </c>
      <c r="F10" s="8">
        <f t="shared" si="0"/>
        <v>13554.6875</v>
      </c>
    </row>
    <row r="11" spans="1:6" x14ac:dyDescent="0.25">
      <c r="A11" s="6" t="s">
        <v>47</v>
      </c>
      <c r="B11" s="6" t="s">
        <v>48</v>
      </c>
      <c r="C11" s="6" t="s">
        <v>88</v>
      </c>
      <c r="D11" s="7">
        <v>18</v>
      </c>
      <c r="E11" s="7">
        <v>235915</v>
      </c>
      <c r="F11" s="8">
        <f t="shared" si="0"/>
        <v>13106.388888888889</v>
      </c>
    </row>
    <row r="12" spans="1:6" x14ac:dyDescent="0.25">
      <c r="A12" s="6" t="s">
        <v>13</v>
      </c>
      <c r="B12" s="6" t="s">
        <v>14</v>
      </c>
      <c r="C12" s="6" t="s">
        <v>68</v>
      </c>
      <c r="D12" s="7">
        <v>33</v>
      </c>
      <c r="E12" s="7">
        <v>403279.89</v>
      </c>
      <c r="F12" s="8">
        <f t="shared" si="0"/>
        <v>12220.602727272728</v>
      </c>
    </row>
    <row r="13" spans="1:6" x14ac:dyDescent="0.25">
      <c r="A13" s="6" t="s">
        <v>1</v>
      </c>
      <c r="B13" s="6" t="s">
        <v>2</v>
      </c>
      <c r="C13" s="6" t="s">
        <v>59</v>
      </c>
      <c r="D13" s="7">
        <v>18</v>
      </c>
      <c r="E13" s="7">
        <v>208315.8</v>
      </c>
      <c r="F13" s="8">
        <f t="shared" si="0"/>
        <v>11573.099999999999</v>
      </c>
    </row>
    <row r="14" spans="1:6" x14ac:dyDescent="0.25">
      <c r="A14" s="6" t="s">
        <v>3</v>
      </c>
      <c r="B14" s="6" t="s">
        <v>4</v>
      </c>
      <c r="C14" s="6" t="s">
        <v>69</v>
      </c>
      <c r="D14" s="7">
        <v>14</v>
      </c>
      <c r="E14" s="7">
        <v>160644.95000000001</v>
      </c>
      <c r="F14" s="8">
        <f t="shared" si="0"/>
        <v>11474.639285714287</v>
      </c>
    </row>
    <row r="15" spans="1:6" x14ac:dyDescent="0.25">
      <c r="A15" s="6" t="s">
        <v>43</v>
      </c>
      <c r="B15" s="6" t="s">
        <v>44</v>
      </c>
      <c r="C15" s="6" t="s">
        <v>85</v>
      </c>
      <c r="D15" s="7">
        <v>40</v>
      </c>
      <c r="E15" s="7">
        <v>455839.7</v>
      </c>
      <c r="F15" s="8">
        <f t="shared" si="0"/>
        <v>11395.9925</v>
      </c>
    </row>
    <row r="16" spans="1:6" x14ac:dyDescent="0.25">
      <c r="A16" s="6" t="s">
        <v>21</v>
      </c>
      <c r="B16" s="6" t="s">
        <v>22</v>
      </c>
      <c r="C16" s="6" t="s">
        <v>76</v>
      </c>
      <c r="D16" s="7">
        <v>304</v>
      </c>
      <c r="E16" s="7">
        <v>3419321.15</v>
      </c>
      <c r="F16" s="8">
        <f t="shared" si="0"/>
        <v>11247.766940789474</v>
      </c>
    </row>
    <row r="17" spans="1:8" x14ac:dyDescent="0.25">
      <c r="A17" s="6" t="s">
        <v>19</v>
      </c>
      <c r="B17" s="6" t="s">
        <v>20</v>
      </c>
      <c r="C17" s="6" t="s">
        <v>79</v>
      </c>
      <c r="D17" s="7">
        <v>16</v>
      </c>
      <c r="E17" s="7">
        <v>178449.98</v>
      </c>
      <c r="F17" s="8">
        <f t="shared" si="0"/>
        <v>11153.123750000001</v>
      </c>
    </row>
    <row r="18" spans="1:8" x14ac:dyDescent="0.25">
      <c r="A18" s="6" t="s">
        <v>41</v>
      </c>
      <c r="B18" s="6" t="s">
        <v>42</v>
      </c>
      <c r="C18" s="6" t="s">
        <v>81</v>
      </c>
      <c r="D18" s="7">
        <v>108</v>
      </c>
      <c r="E18" s="7">
        <v>1131588.3700000001</v>
      </c>
      <c r="F18" s="8">
        <f t="shared" si="0"/>
        <v>10477.670092592594</v>
      </c>
    </row>
    <row r="19" spans="1:8" x14ac:dyDescent="0.25">
      <c r="A19" s="6" t="s">
        <v>53</v>
      </c>
      <c r="B19" s="6" t="s">
        <v>54</v>
      </c>
      <c r="C19" s="6" t="s">
        <v>83</v>
      </c>
      <c r="D19" s="7">
        <v>24</v>
      </c>
      <c r="E19" s="7">
        <v>212871.74</v>
      </c>
      <c r="F19" s="8">
        <f t="shared" si="0"/>
        <v>8869.6558333333323</v>
      </c>
    </row>
    <row r="20" spans="1:8" x14ac:dyDescent="0.25">
      <c r="A20" s="6" t="s">
        <v>1</v>
      </c>
      <c r="B20" s="6" t="s">
        <v>2</v>
      </c>
      <c r="C20" s="6" t="s">
        <v>61</v>
      </c>
      <c r="D20" s="7">
        <v>55</v>
      </c>
      <c r="E20" s="7">
        <v>487477.69</v>
      </c>
      <c r="F20" s="8">
        <f t="shared" si="0"/>
        <v>8863.2307272727267</v>
      </c>
    </row>
    <row r="21" spans="1:8" x14ac:dyDescent="0.25">
      <c r="A21" s="6" t="s">
        <v>21</v>
      </c>
      <c r="B21" s="6" t="s">
        <v>22</v>
      </c>
      <c r="C21" s="6" t="s">
        <v>66</v>
      </c>
      <c r="D21" s="7">
        <v>36</v>
      </c>
      <c r="E21" s="7">
        <v>313876.40000000002</v>
      </c>
      <c r="F21" s="8">
        <f t="shared" si="0"/>
        <v>8718.7888888888901</v>
      </c>
    </row>
    <row r="22" spans="1:8" x14ac:dyDescent="0.25">
      <c r="A22" s="12"/>
      <c r="B22" s="13" t="s">
        <v>114</v>
      </c>
      <c r="C22" s="12"/>
      <c r="D22" s="12"/>
      <c r="E22" s="18">
        <f>SUM(E3:E21)</f>
        <v>12398474.819999998</v>
      </c>
      <c r="F22" s="12"/>
      <c r="H22" s="11"/>
    </row>
    <row r="23" spans="1:8" x14ac:dyDescent="0.25">
      <c r="A23" s="12"/>
      <c r="B23" s="13" t="s">
        <v>115</v>
      </c>
      <c r="C23" s="12"/>
      <c r="D23" s="12"/>
      <c r="E23" s="18">
        <v>1240000</v>
      </c>
      <c r="F23" s="12"/>
    </row>
    <row r="25" spans="1:8" x14ac:dyDescent="0.25">
      <c r="H25" s="11"/>
    </row>
  </sheetData>
  <autoFilter ref="A2:F2">
    <sortState ref="A3:F21">
      <sortCondition descending="1" ref="F2"/>
    </sortState>
  </autoFilter>
  <mergeCells count="1">
    <mergeCell ref="A1:F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zoomScaleNormal="100" workbookViewId="0">
      <selection activeCell="E21" sqref="E21:E22"/>
    </sheetView>
  </sheetViews>
  <sheetFormatPr defaultRowHeight="15" x14ac:dyDescent="0.25"/>
  <cols>
    <col min="2" max="2" width="56.7109375" customWidth="1"/>
    <col min="3" max="3" width="11.7109375" customWidth="1"/>
    <col min="4" max="4" width="14" customWidth="1"/>
    <col min="5" max="5" width="15.42578125" customWidth="1"/>
    <col min="6" max="6" width="16.85546875" customWidth="1"/>
  </cols>
  <sheetData>
    <row r="1" spans="1:6" ht="43.5" customHeight="1" x14ac:dyDescent="0.25">
      <c r="A1" s="17" t="s">
        <v>93</v>
      </c>
      <c r="B1" s="17"/>
      <c r="C1" s="17"/>
      <c r="D1" s="17"/>
      <c r="E1" s="17"/>
      <c r="F1" s="17"/>
    </row>
    <row r="2" spans="1:6" ht="58.5" customHeight="1" x14ac:dyDescent="0.25">
      <c r="A2" s="1" t="s">
        <v>55</v>
      </c>
      <c r="B2" s="1" t="s">
        <v>56</v>
      </c>
      <c r="C2" s="1" t="s">
        <v>86</v>
      </c>
      <c r="D2" s="3" t="s">
        <v>57</v>
      </c>
      <c r="E2" s="10" t="s">
        <v>0</v>
      </c>
      <c r="F2" s="4" t="s">
        <v>91</v>
      </c>
    </row>
    <row r="3" spans="1:6" x14ac:dyDescent="0.25">
      <c r="A3" s="6" t="s">
        <v>27</v>
      </c>
      <c r="B3" s="6" t="s">
        <v>28</v>
      </c>
      <c r="C3" s="6" t="s">
        <v>80</v>
      </c>
      <c r="D3" s="7">
        <v>16233</v>
      </c>
      <c r="E3" s="7">
        <v>9443250.5599999893</v>
      </c>
      <c r="F3" s="8">
        <f t="shared" ref="F3:F20" si="0">E3/D3</f>
        <v>581.73169223187267</v>
      </c>
    </row>
    <row r="4" spans="1:6" x14ac:dyDescent="0.25">
      <c r="A4" s="6" t="s">
        <v>27</v>
      </c>
      <c r="B4" s="6" t="s">
        <v>28</v>
      </c>
      <c r="C4" s="6" t="s">
        <v>80</v>
      </c>
      <c r="D4" s="7">
        <v>16233</v>
      </c>
      <c r="E4" s="7">
        <v>9443250.5599999893</v>
      </c>
      <c r="F4" s="8">
        <f t="shared" si="0"/>
        <v>581.73169223187267</v>
      </c>
    </row>
    <row r="5" spans="1:6" x14ac:dyDescent="0.25">
      <c r="A5" s="6" t="s">
        <v>37</v>
      </c>
      <c r="B5" s="6" t="s">
        <v>38</v>
      </c>
      <c r="C5" s="6" t="s">
        <v>58</v>
      </c>
      <c r="D5" s="7">
        <v>6562</v>
      </c>
      <c r="E5" s="7">
        <v>2139024.9300000002</v>
      </c>
      <c r="F5" s="8">
        <f t="shared" si="0"/>
        <v>325.97149192319415</v>
      </c>
    </row>
    <row r="6" spans="1:6" x14ac:dyDescent="0.25">
      <c r="A6" s="6" t="s">
        <v>29</v>
      </c>
      <c r="B6" s="6" t="s">
        <v>30</v>
      </c>
      <c r="C6" s="6" t="s">
        <v>62</v>
      </c>
      <c r="D6" s="7">
        <v>4378</v>
      </c>
      <c r="E6" s="7">
        <v>3333588.13</v>
      </c>
      <c r="F6" s="8">
        <f t="shared" si="0"/>
        <v>761.4408702603929</v>
      </c>
    </row>
    <row r="7" spans="1:6" x14ac:dyDescent="0.25">
      <c r="A7" s="6" t="s">
        <v>49</v>
      </c>
      <c r="B7" s="6" t="s">
        <v>50</v>
      </c>
      <c r="C7" s="6" t="s">
        <v>71</v>
      </c>
      <c r="D7" s="7">
        <v>3894</v>
      </c>
      <c r="E7" s="7">
        <v>3318743.78</v>
      </c>
      <c r="F7" s="8">
        <f t="shared" si="0"/>
        <v>852.27112994350273</v>
      </c>
    </row>
    <row r="8" spans="1:6" x14ac:dyDescent="0.25">
      <c r="A8" s="6" t="s">
        <v>35</v>
      </c>
      <c r="B8" s="6" t="s">
        <v>36</v>
      </c>
      <c r="C8" s="6" t="s">
        <v>77</v>
      </c>
      <c r="D8" s="7">
        <v>3572</v>
      </c>
      <c r="E8" s="7">
        <v>2540652.0800000099</v>
      </c>
      <c r="F8" s="8">
        <f t="shared" si="0"/>
        <v>711.26877939529948</v>
      </c>
    </row>
    <row r="9" spans="1:6" x14ac:dyDescent="0.25">
      <c r="A9" s="6" t="s">
        <v>31</v>
      </c>
      <c r="B9" s="6" t="s">
        <v>32</v>
      </c>
      <c r="C9" s="6" t="s">
        <v>77</v>
      </c>
      <c r="D9" s="7">
        <v>3479</v>
      </c>
      <c r="E9" s="7">
        <v>3292316.4299998898</v>
      </c>
      <c r="F9" s="8">
        <f t="shared" si="0"/>
        <v>946.33987640123303</v>
      </c>
    </row>
    <row r="10" spans="1:6" x14ac:dyDescent="0.25">
      <c r="A10" s="6" t="s">
        <v>37</v>
      </c>
      <c r="B10" s="6" t="s">
        <v>38</v>
      </c>
      <c r="C10" s="6" t="s">
        <v>78</v>
      </c>
      <c r="D10" s="7">
        <v>3332</v>
      </c>
      <c r="E10" s="7">
        <v>932170.69000002695</v>
      </c>
      <c r="F10" s="8">
        <f t="shared" si="0"/>
        <v>279.76311224490604</v>
      </c>
    </row>
    <row r="11" spans="1:6" x14ac:dyDescent="0.25">
      <c r="A11" s="6" t="s">
        <v>29</v>
      </c>
      <c r="B11" s="6" t="s">
        <v>30</v>
      </c>
      <c r="C11" s="6" t="s">
        <v>63</v>
      </c>
      <c r="D11" s="7">
        <v>3152</v>
      </c>
      <c r="E11" s="7">
        <v>3647447.25</v>
      </c>
      <c r="F11" s="8">
        <f t="shared" si="0"/>
        <v>1157.1850412436547</v>
      </c>
    </row>
    <row r="12" spans="1:6" x14ac:dyDescent="0.25">
      <c r="A12" s="6" t="s">
        <v>39</v>
      </c>
      <c r="B12" s="6" t="s">
        <v>40</v>
      </c>
      <c r="C12" s="6" t="s">
        <v>75</v>
      </c>
      <c r="D12" s="7">
        <v>2655</v>
      </c>
      <c r="E12" s="7">
        <v>2566149.17</v>
      </c>
      <c r="F12" s="8">
        <f t="shared" si="0"/>
        <v>966.5345273069679</v>
      </c>
    </row>
    <row r="13" spans="1:6" x14ac:dyDescent="0.25">
      <c r="A13" s="6" t="s">
        <v>97</v>
      </c>
      <c r="B13" s="6" t="s">
        <v>98</v>
      </c>
      <c r="C13" s="6" t="s">
        <v>110</v>
      </c>
      <c r="D13" s="7">
        <v>1928</v>
      </c>
      <c r="E13" s="7">
        <v>360369.33</v>
      </c>
      <c r="F13" s="8">
        <f t="shared" si="0"/>
        <v>186.91355290456431</v>
      </c>
    </row>
    <row r="14" spans="1:6" x14ac:dyDescent="0.25">
      <c r="A14" s="6" t="s">
        <v>97</v>
      </c>
      <c r="B14" s="6" t="s">
        <v>98</v>
      </c>
      <c r="C14" s="6" t="s">
        <v>80</v>
      </c>
      <c r="D14" s="7">
        <v>1713</v>
      </c>
      <c r="E14" s="7">
        <v>936827.17</v>
      </c>
      <c r="F14" s="8">
        <f t="shared" si="0"/>
        <v>546.8926853473439</v>
      </c>
    </row>
    <row r="15" spans="1:6" x14ac:dyDescent="0.25">
      <c r="A15" s="6" t="s">
        <v>111</v>
      </c>
      <c r="B15" s="6" t="s">
        <v>112</v>
      </c>
      <c r="C15" s="6" t="s">
        <v>113</v>
      </c>
      <c r="D15" s="7">
        <v>697</v>
      </c>
      <c r="E15" s="7">
        <v>167296.29999999999</v>
      </c>
      <c r="F15" s="8">
        <f t="shared" si="0"/>
        <v>240.02338593974173</v>
      </c>
    </row>
    <row r="16" spans="1:6" x14ac:dyDescent="0.25">
      <c r="A16" s="6" t="s">
        <v>101</v>
      </c>
      <c r="B16" s="6" t="s">
        <v>102</v>
      </c>
      <c r="C16" s="6" t="s">
        <v>103</v>
      </c>
      <c r="D16" s="7">
        <v>652</v>
      </c>
      <c r="E16" s="7">
        <v>781834.44</v>
      </c>
      <c r="F16" s="8">
        <f t="shared" si="0"/>
        <v>1199.1325766871164</v>
      </c>
    </row>
    <row r="17" spans="1:6" x14ac:dyDescent="0.25">
      <c r="A17" s="6" t="s">
        <v>99</v>
      </c>
      <c r="B17" s="6" t="s">
        <v>100</v>
      </c>
      <c r="C17" s="6" t="s">
        <v>80</v>
      </c>
      <c r="D17" s="7">
        <v>342</v>
      </c>
      <c r="E17" s="7">
        <v>187153.45</v>
      </c>
      <c r="F17" s="8">
        <f t="shared" si="0"/>
        <v>547.2323099415205</v>
      </c>
    </row>
    <row r="18" spans="1:6" x14ac:dyDescent="0.25">
      <c r="A18" s="6" t="s">
        <v>104</v>
      </c>
      <c r="B18" s="6" t="s">
        <v>105</v>
      </c>
      <c r="C18" s="6" t="s">
        <v>103</v>
      </c>
      <c r="D18" s="7">
        <v>287</v>
      </c>
      <c r="E18" s="7">
        <v>373798.37</v>
      </c>
      <c r="F18" s="8">
        <f t="shared" si="0"/>
        <v>1302.4333449477351</v>
      </c>
    </row>
    <row r="19" spans="1:6" x14ac:dyDescent="0.25">
      <c r="A19" s="6" t="s">
        <v>106</v>
      </c>
      <c r="B19" s="6" t="s">
        <v>107</v>
      </c>
      <c r="C19" s="6" t="s">
        <v>103</v>
      </c>
      <c r="D19" s="7">
        <v>154</v>
      </c>
      <c r="E19" s="7">
        <v>204378.15</v>
      </c>
      <c r="F19" s="8">
        <f t="shared" si="0"/>
        <v>1327.1308441558442</v>
      </c>
    </row>
    <row r="20" spans="1:6" x14ac:dyDescent="0.25">
      <c r="A20" s="6" t="s">
        <v>108</v>
      </c>
      <c r="B20" s="6" t="s">
        <v>109</v>
      </c>
      <c r="C20" s="6" t="s">
        <v>103</v>
      </c>
      <c r="D20" s="7">
        <v>129</v>
      </c>
      <c r="E20" s="7">
        <v>144975.92000000001</v>
      </c>
      <c r="F20" s="8">
        <f t="shared" si="0"/>
        <v>1123.8443410852715</v>
      </c>
    </row>
    <row r="21" spans="1:6" x14ac:dyDescent="0.25">
      <c r="A21" s="12"/>
      <c r="B21" s="13" t="s">
        <v>114</v>
      </c>
      <c r="C21" s="12"/>
      <c r="D21" s="12"/>
      <c r="E21" s="14">
        <f>SUM(E3:E20)</f>
        <v>43813226.709999904</v>
      </c>
      <c r="F21" s="12"/>
    </row>
    <row r="22" spans="1:6" x14ac:dyDescent="0.25">
      <c r="A22" s="12"/>
      <c r="B22" s="13" t="s">
        <v>115</v>
      </c>
      <c r="C22" s="12"/>
      <c r="D22" s="12"/>
      <c r="E22" s="16">
        <v>4400000</v>
      </c>
      <c r="F22" s="12"/>
    </row>
  </sheetData>
  <autoFilter ref="A2:F2">
    <sortState ref="A3:F20">
      <sortCondition descending="1" ref="D2"/>
    </sortState>
  </autoFilter>
  <mergeCells count="1">
    <mergeCell ref="A1:F1"/>
  </mergeCells>
  <pageMargins left="0.25" right="0.25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activeCell="F23" sqref="F23"/>
    </sheetView>
  </sheetViews>
  <sheetFormatPr defaultRowHeight="15" x14ac:dyDescent="0.25"/>
  <cols>
    <col min="2" max="2" width="71" customWidth="1"/>
    <col min="3" max="3" width="10.7109375" customWidth="1"/>
    <col min="4" max="4" width="14.28515625" customWidth="1"/>
    <col min="5" max="5" width="13.28515625" customWidth="1"/>
    <col min="6" max="6" width="17.42578125" customWidth="1"/>
  </cols>
  <sheetData>
    <row r="1" spans="1:6" ht="33.75" customHeight="1" x14ac:dyDescent="0.25">
      <c r="A1" s="17" t="s">
        <v>96</v>
      </c>
      <c r="B1" s="17"/>
      <c r="C1" s="17"/>
      <c r="D1" s="17"/>
      <c r="E1" s="17"/>
      <c r="F1" s="17"/>
    </row>
    <row r="2" spans="1:6" ht="38.25" x14ac:dyDescent="0.25">
      <c r="A2" s="4" t="s">
        <v>55</v>
      </c>
      <c r="B2" s="4" t="s">
        <v>56</v>
      </c>
      <c r="C2" s="4" t="s">
        <v>86</v>
      </c>
      <c r="D2" s="2" t="s">
        <v>57</v>
      </c>
      <c r="E2" s="3" t="s">
        <v>0</v>
      </c>
      <c r="F2" s="4" t="s">
        <v>91</v>
      </c>
    </row>
    <row r="3" spans="1:6" x14ac:dyDescent="0.25">
      <c r="A3" s="6" t="s">
        <v>15</v>
      </c>
      <c r="B3" s="6" t="s">
        <v>16</v>
      </c>
      <c r="C3" s="6" t="s">
        <v>77</v>
      </c>
      <c r="D3" s="7">
        <v>7668</v>
      </c>
      <c r="E3" s="7">
        <v>11416173.180000501</v>
      </c>
      <c r="F3" s="8">
        <f t="shared" ref="F3:F21" si="0">E3/D3</f>
        <v>1488.8071439750263</v>
      </c>
    </row>
    <row r="4" spans="1:6" x14ac:dyDescent="0.25">
      <c r="A4" s="5" t="s">
        <v>27</v>
      </c>
      <c r="B4" s="5" t="s">
        <v>28</v>
      </c>
      <c r="C4" s="6" t="s">
        <v>80</v>
      </c>
      <c r="D4" s="7">
        <v>16233</v>
      </c>
      <c r="E4" s="7">
        <v>9443250.5599999893</v>
      </c>
      <c r="F4" s="8">
        <f t="shared" si="0"/>
        <v>581.73169223187267</v>
      </c>
    </row>
    <row r="5" spans="1:6" x14ac:dyDescent="0.25">
      <c r="A5" s="6" t="s">
        <v>9</v>
      </c>
      <c r="B5" s="6" t="s">
        <v>10</v>
      </c>
      <c r="C5" s="6" t="s">
        <v>77</v>
      </c>
      <c r="D5" s="7">
        <v>13146</v>
      </c>
      <c r="E5" s="7">
        <v>8505949.4599996693</v>
      </c>
      <c r="F5" s="8">
        <f t="shared" si="0"/>
        <v>647.0370804807294</v>
      </c>
    </row>
    <row r="6" spans="1:6" x14ac:dyDescent="0.25">
      <c r="A6" s="6" t="s">
        <v>23</v>
      </c>
      <c r="B6" s="6" t="s">
        <v>24</v>
      </c>
      <c r="C6" s="6" t="s">
        <v>73</v>
      </c>
      <c r="D6" s="7">
        <v>1375</v>
      </c>
      <c r="E6" s="7">
        <v>5486685.7400000198</v>
      </c>
      <c r="F6" s="8">
        <f t="shared" si="0"/>
        <v>3990.3169018181961</v>
      </c>
    </row>
    <row r="7" spans="1:6" x14ac:dyDescent="0.25">
      <c r="A7" s="5" t="s">
        <v>29</v>
      </c>
      <c r="B7" s="5" t="s">
        <v>94</v>
      </c>
      <c r="C7" s="6" t="s">
        <v>63</v>
      </c>
      <c r="D7" s="7">
        <v>3152</v>
      </c>
      <c r="E7" s="7">
        <v>3647447.25</v>
      </c>
      <c r="F7" s="8">
        <f t="shared" si="0"/>
        <v>1157.1850412436547</v>
      </c>
    </row>
    <row r="8" spans="1:6" x14ac:dyDescent="0.25">
      <c r="A8" s="6" t="s">
        <v>21</v>
      </c>
      <c r="B8" s="6" t="s">
        <v>22</v>
      </c>
      <c r="C8" s="6" t="s">
        <v>76</v>
      </c>
      <c r="D8" s="7">
        <v>304</v>
      </c>
      <c r="E8" s="7">
        <v>3419321.15</v>
      </c>
      <c r="F8" s="8">
        <f t="shared" si="0"/>
        <v>11247.766940789474</v>
      </c>
    </row>
    <row r="9" spans="1:6" x14ac:dyDescent="0.25">
      <c r="A9" s="5" t="s">
        <v>29</v>
      </c>
      <c r="B9" s="5" t="s">
        <v>30</v>
      </c>
      <c r="C9" s="6" t="s">
        <v>62</v>
      </c>
      <c r="D9" s="7">
        <v>4378</v>
      </c>
      <c r="E9" s="7">
        <v>3333588.13</v>
      </c>
      <c r="F9" s="8">
        <f t="shared" si="0"/>
        <v>761.4408702603929</v>
      </c>
    </row>
    <row r="10" spans="1:6" x14ac:dyDescent="0.25">
      <c r="A10" s="6" t="s">
        <v>49</v>
      </c>
      <c r="B10" s="6" t="s">
        <v>95</v>
      </c>
      <c r="C10" s="6" t="s">
        <v>71</v>
      </c>
      <c r="D10" s="7">
        <v>3894</v>
      </c>
      <c r="E10" s="7">
        <v>3318743.78</v>
      </c>
      <c r="F10" s="8">
        <f t="shared" si="0"/>
        <v>852.27112994350273</v>
      </c>
    </row>
    <row r="11" spans="1:6" x14ac:dyDescent="0.25">
      <c r="A11" s="6" t="s">
        <v>39</v>
      </c>
      <c r="B11" s="6" t="s">
        <v>40</v>
      </c>
      <c r="C11" s="6" t="s">
        <v>75</v>
      </c>
      <c r="D11" s="7">
        <v>2655</v>
      </c>
      <c r="E11" s="7">
        <v>2566149.17</v>
      </c>
      <c r="F11" s="8">
        <f t="shared" si="0"/>
        <v>966.5345273069679</v>
      </c>
    </row>
    <row r="12" spans="1:6" x14ac:dyDescent="0.25">
      <c r="A12" s="6" t="s">
        <v>51</v>
      </c>
      <c r="B12" s="6" t="s">
        <v>52</v>
      </c>
      <c r="C12" s="6" t="s">
        <v>77</v>
      </c>
      <c r="D12" s="7">
        <v>592</v>
      </c>
      <c r="E12" s="7">
        <v>2286142.6</v>
      </c>
      <c r="F12" s="8">
        <f t="shared" si="0"/>
        <v>3861.7273648648652</v>
      </c>
    </row>
    <row r="13" spans="1:6" x14ac:dyDescent="0.25">
      <c r="A13" s="6" t="s">
        <v>45</v>
      </c>
      <c r="B13" s="6" t="s">
        <v>46</v>
      </c>
      <c r="C13" s="6" t="s">
        <v>84</v>
      </c>
      <c r="D13" s="7">
        <v>1531</v>
      </c>
      <c r="E13" s="7">
        <v>2221402.9600000102</v>
      </c>
      <c r="F13" s="8">
        <f t="shared" si="0"/>
        <v>1450.9490267798892</v>
      </c>
    </row>
    <row r="14" spans="1:6" x14ac:dyDescent="0.25">
      <c r="A14" s="6" t="s">
        <v>49</v>
      </c>
      <c r="B14" s="6" t="s">
        <v>50</v>
      </c>
      <c r="C14" s="6" t="s">
        <v>82</v>
      </c>
      <c r="D14" s="7">
        <v>1513</v>
      </c>
      <c r="E14" s="7">
        <v>2175001.09</v>
      </c>
      <c r="F14" s="8">
        <f t="shared" si="0"/>
        <v>1437.5420290812954</v>
      </c>
    </row>
    <row r="15" spans="1:6" x14ac:dyDescent="0.25">
      <c r="A15" s="6" t="s">
        <v>37</v>
      </c>
      <c r="B15" s="6" t="s">
        <v>38</v>
      </c>
      <c r="C15" s="6" t="s">
        <v>58</v>
      </c>
      <c r="D15" s="7">
        <v>6562</v>
      </c>
      <c r="E15" s="7">
        <v>2139024.9300000002</v>
      </c>
      <c r="F15" s="8">
        <f t="shared" si="0"/>
        <v>325.97149192319415</v>
      </c>
    </row>
    <row r="16" spans="1:6" x14ac:dyDescent="0.25">
      <c r="A16" s="6" t="s">
        <v>5</v>
      </c>
      <c r="B16" s="6" t="s">
        <v>6</v>
      </c>
      <c r="C16" s="6" t="s">
        <v>72</v>
      </c>
      <c r="D16" s="7">
        <v>513</v>
      </c>
      <c r="E16" s="7">
        <v>2099353</v>
      </c>
      <c r="F16" s="8">
        <f t="shared" si="0"/>
        <v>4092.3060428849903</v>
      </c>
    </row>
    <row r="17" spans="1:6" x14ac:dyDescent="0.25">
      <c r="A17" s="6" t="s">
        <v>33</v>
      </c>
      <c r="B17" s="6" t="s">
        <v>34</v>
      </c>
      <c r="C17" s="6" t="s">
        <v>77</v>
      </c>
      <c r="D17" s="7">
        <v>1467</v>
      </c>
      <c r="E17" s="7">
        <v>2093219.12</v>
      </c>
      <c r="F17" s="8">
        <f t="shared" si="0"/>
        <v>1426.8705657805044</v>
      </c>
    </row>
    <row r="18" spans="1:6" x14ac:dyDescent="0.25">
      <c r="A18" s="6" t="s">
        <v>5</v>
      </c>
      <c r="B18" s="6" t="s">
        <v>6</v>
      </c>
      <c r="C18" s="6" t="s">
        <v>73</v>
      </c>
      <c r="D18" s="7">
        <v>528</v>
      </c>
      <c r="E18" s="7">
        <v>2064916.68</v>
      </c>
      <c r="F18" s="8">
        <f t="shared" si="0"/>
        <v>3910.8270454545454</v>
      </c>
    </row>
    <row r="19" spans="1:6" x14ac:dyDescent="0.25">
      <c r="A19" s="6" t="s">
        <v>7</v>
      </c>
      <c r="B19" s="6" t="s">
        <v>8</v>
      </c>
      <c r="C19" s="6" t="s">
        <v>74</v>
      </c>
      <c r="D19" s="7">
        <v>434</v>
      </c>
      <c r="E19" s="7">
        <v>1975292.0500000101</v>
      </c>
      <c r="F19" s="8">
        <f t="shared" si="0"/>
        <v>4551.3641705069358</v>
      </c>
    </row>
    <row r="20" spans="1:6" x14ac:dyDescent="0.25">
      <c r="A20" s="6" t="s">
        <v>17</v>
      </c>
      <c r="B20" s="6" t="s">
        <v>18</v>
      </c>
      <c r="C20" s="6" t="s">
        <v>77</v>
      </c>
      <c r="D20" s="7">
        <v>1697</v>
      </c>
      <c r="E20" s="7">
        <v>1875847.9499999799</v>
      </c>
      <c r="F20" s="8">
        <f t="shared" si="0"/>
        <v>1105.3906599882027</v>
      </c>
    </row>
    <row r="21" spans="1:6" x14ac:dyDescent="0.25">
      <c r="A21" s="6" t="s">
        <v>25</v>
      </c>
      <c r="B21" s="6" t="s">
        <v>26</v>
      </c>
      <c r="C21" s="6" t="s">
        <v>77</v>
      </c>
      <c r="D21" s="7">
        <v>1633</v>
      </c>
      <c r="E21" s="7">
        <v>1831450.1899999799</v>
      </c>
      <c r="F21" s="8">
        <f t="shared" si="0"/>
        <v>1121.5249173300551</v>
      </c>
    </row>
    <row r="22" spans="1:6" x14ac:dyDescent="0.25">
      <c r="A22" s="12"/>
      <c r="B22" s="13" t="s">
        <v>114</v>
      </c>
      <c r="C22" s="12"/>
      <c r="D22" s="12"/>
      <c r="E22" s="14">
        <f>SUM(E3:E21)</f>
        <v>71898958.990000144</v>
      </c>
      <c r="F22" s="12"/>
    </row>
    <row r="23" spans="1:6" x14ac:dyDescent="0.25">
      <c r="A23" s="12"/>
      <c r="B23" s="13" t="s">
        <v>115</v>
      </c>
      <c r="C23" s="12"/>
      <c r="D23" s="12"/>
      <c r="E23" s="15">
        <v>7200000</v>
      </c>
      <c r="F23" s="12"/>
    </row>
  </sheetData>
  <autoFilter ref="A2:F2">
    <sortState ref="A3:F21">
      <sortCondition descending="1" ref="E2"/>
    </sortState>
  </autoFilter>
  <mergeCells count="1">
    <mergeCell ref="A1:F1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top20 ფასით</vt:lpstr>
      <vt:lpstr>ტოპ 20  ხშირი</vt:lpstr>
      <vt:lpstr>ტოპ 20 მოთხოვნა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Mamia Logua</dc:creator>
  <cp:lastModifiedBy>Tamar Melikidze</cp:lastModifiedBy>
  <cp:lastPrinted>2019-12-24T09:44:09Z</cp:lastPrinted>
  <dcterms:created xsi:type="dcterms:W3CDTF">2019-12-23T19:17:05Z</dcterms:created>
  <dcterms:modified xsi:type="dcterms:W3CDTF">2019-12-24T09:55:22Z</dcterms:modified>
</cp:coreProperties>
</file>